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<sst xmlns="http://schemas.openxmlformats.org/spreadsheetml/2006/main" count="49" uniqueCount="46">
  <si>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</si>
  <si>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</si>
  <si>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ПРОЧИЕ НЕНАЛОГОВЫЕ ДОХОДЫ</t>
  </si>
  <si>
    <t>Процент исполнения</t>
  </si>
  <si>
    <t>Консолидированный бюджет</t>
  </si>
  <si>
    <t>Бюджет Пучежского муниципального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</si>
  <si>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</si>
  <si>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</si>
  <si>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</si>
  <si>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</si>
  <si>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организаций, обладающих земельным участком, расположенным в границах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</si>
  <si>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</si>
  <si>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</si>
  <si>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</si>
  <si>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</si>
  <si>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</si>
  <si>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</si>
  <si>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</si>
  <si>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</si>
  <si>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</si>
  <si>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</si>
  <si>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</si>
  <si>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</si>
  <si>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</si>
  <si>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</si>
  <si>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БЕЗВОЗМЕЗДНЫЕ ПОСТУПЛЕНИЯ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</si>
  <si>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</si>
  <si>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бюджетной системы Российской Федерации</t>
  </si>
  <si>
    <t>Доходы бюджета - Всего</t>
  </si>
  <si>
    <t>ДОХОДЫ ОТ ПРОДАЖИ МАТЕРИАЛЬНЫХ И НЕМАТЕРИАЛЬНЫХ АКТИВОВ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</si>
  <si>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</si>
  <si>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</si>
  <si>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</si>
  <si>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</si>
  <si>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</si>
  <si>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</si>
  <si>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Земельный налог с организаций,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</si>
  <si>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</si>
  <si>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Уровень изменений по сравннию с соответствующим периодом 2017 года</t>
  </si>
  <si>
    <t>Наименование показателя</t>
  </si>
  <si>
    <t>Утверждено на 2019 год</t>
  </si>
  <si>
    <t>Уровень изменений по сравннию с соответствующим периодом 2018 года</t>
  </si>
  <si>
    <t>Сведения об исполнении консолидированного и районного бюджетов Пучежского муниципального района по состоянию на  01.07.2019 г.</t>
  </si>
  <si>
    <t>Исполнено на           01 .07. 2019</t>
  </si>
  <si>
    <t>Исполнено на           01.07.2019</t>
  </si>
  <si>
    <t>Исполнено на         01.07.2018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</si>
</sst>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"/>
  </numFmts>
  <fonts count="48">
    <font>
      <sz val="11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3" fillId="5" borderId="0" applyNumberFormat="0" applyBorder="0" applyAlignment="0" applyProtection="0"/>
    <xf numFmtId="0" fontId="13" fillId="29" borderId="1" applyNumberFormat="0" applyAlignment="0" applyProtection="0"/>
    <xf numFmtId="0" fontId="15" fillId="27" borderId="2" applyNumberFormat="0" applyAlignment="0" applyProtection="0"/>
    <xf numFmtId="0" fontId="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11" borderId="1" applyNumberFormat="0" applyAlignment="0" applyProtection="0"/>
    <xf numFmtId="0" fontId="9" fillId="0" borderId="6" applyNumberFormat="0" applyFill="0" applyAlignment="0" applyProtection="0"/>
    <xf numFmtId="0" fontId="7" fillId="30" borderId="0" applyNumberFormat="0" applyBorder="0" applyAlignment="0" applyProtection="0"/>
    <xf numFmtId="0" fontId="0" fillId="3" borderId="7" applyNumberFormat="0" applyFont="0" applyAlignment="0" applyProtection="0"/>
    <xf numFmtId="0" fontId="14" fillId="29" borderId="8" applyNumberFormat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10" applyNumberFormat="0" applyAlignment="0" applyProtection="0"/>
    <xf numFmtId="0" fontId="34" fillId="38" borderId="11" applyNumberFormat="0" applyAlignment="0" applyProtection="0"/>
    <xf numFmtId="0" fontId="35" fillId="38" borderId="10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39" borderId="16" applyNumberFormat="0" applyAlignment="0" applyProtection="0"/>
    <xf numFmtId="0" fontId="41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3" borderId="0" applyNumberFormat="0" applyBorder="0" applyAlignment="0" applyProtection="0"/>
  </cellStyleXfs>
  <cellXfs count="18">
    <xf numFmtId="0" fontId="0" fillId="0" borderId="0" xfId="0" applyAlignment="1">
      <alignment/>
    </xf>
    <xf numFmtId="4" fontId="6" fillId="29" borderId="19" xfId="0" applyNumberFormat="1" applyFont="1" applyFill="1" applyBorder="1" applyAlignment="1">
      <alignment horizontal="right"/>
    </xf>
    <xf numFmtId="4" fontId="6" fillId="6" borderId="19" xfId="0" applyNumberFormat="1" applyFont="1" applyFill="1" applyBorder="1" applyAlignment="1">
      <alignment horizontal="right"/>
    </xf>
    <xf numFmtId="49" fontId="0" fillId="3" borderId="19" xfId="0" applyNumberFormat="1" applyFont="1" applyFill="1" applyBorder="1" applyAlignment="1">
      <alignment horizontal="left" wrapText="1"/>
    </xf>
    <xf numFmtId="4" fontId="6" fillId="6" borderId="19" xfId="0" applyNumberFormat="1" applyFont="1" applyFill="1" applyBorder="1" applyAlignment="1">
      <alignment horizontal="center"/>
    </xf>
    <xf numFmtId="49" fontId="12" fillId="18" borderId="2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0" fontId="6" fillId="0" borderId="19" xfId="0" applyNumberFormat="1" applyFont="1" applyFill="1" applyBorder="1" applyAlignment="1">
      <alignment horizontal="center"/>
    </xf>
    <xf numFmtId="180" fontId="6" fillId="6" borderId="19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12" fillId="0" borderId="21" xfId="0" applyFont="1" applyBorder="1" applyAlignment="1">
      <alignment horizontal="center"/>
    </xf>
    <xf numFmtId="49" fontId="12" fillId="18" borderId="0" xfId="0" applyNumberFormat="1" applyFont="1" applyFill="1" applyBorder="1" applyAlignment="1">
      <alignment horizontal="center" vertical="center" wrapText="1"/>
    </xf>
    <xf numFmtId="49" fontId="12" fillId="18" borderId="2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" sqref="E27"/>
    </sheetView>
  </sheetViews>
  <sheetFormatPr defaultColWidth="9.140625" defaultRowHeight="15"/>
  <cols>
    <col min="1" max="1" width="50.8515625" style="0" customWidth="1"/>
    <col min="2" max="5" width="15.8515625" style="0" customWidth="1"/>
    <col min="6" max="6" width="17.57421875" style="0" customWidth="1"/>
    <col min="7" max="11" width="15.8515625" style="0" customWidth="1"/>
  </cols>
  <sheetData>
    <row r="1" spans="1:12" ht="1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>
      <c r="A4" s="16" t="s">
        <v>42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1" ht="15">
      <c r="A6" s="12" t="s">
        <v>39</v>
      </c>
      <c r="B6" s="11" t="s">
        <v>4</v>
      </c>
      <c r="C6" s="11"/>
      <c r="D6" s="11"/>
      <c r="E6" s="11"/>
      <c r="F6" s="11"/>
      <c r="G6" s="11" t="s">
        <v>5</v>
      </c>
      <c r="H6" s="11"/>
      <c r="I6" s="11"/>
      <c r="J6" s="11"/>
      <c r="K6" s="11"/>
    </row>
    <row r="7" spans="1:11" ht="96.75" customHeight="1">
      <c r="A7" s="13"/>
      <c r="B7" s="5" t="s">
        <v>40</v>
      </c>
      <c r="C7" s="5" t="s">
        <v>44</v>
      </c>
      <c r="D7" s="5" t="s">
        <v>3</v>
      </c>
      <c r="E7" s="5" t="s">
        <v>45</v>
      </c>
      <c r="F7" s="5" t="s">
        <v>38</v>
      </c>
      <c r="G7" s="5" t="s">
        <v>40</v>
      </c>
      <c r="H7" s="5" t="s">
        <v>43</v>
      </c>
      <c r="I7" s="5" t="s">
        <v>3</v>
      </c>
      <c r="J7" s="5" t="s">
        <v>45</v>
      </c>
      <c r="K7" s="5" t="s">
        <v>41</v>
      </c>
    </row>
    <row r="8" spans="1:11" ht="15">
      <c r="A8" s="3" t="s">
        <v>28</v>
      </c>
      <c r="B8" s="6">
        <f>B9+B24</f>
        <v>305076.1</v>
      </c>
      <c r="C8" s="6">
        <f>C9+C24</f>
        <v>130986.9</v>
      </c>
      <c r="D8" s="6">
        <f>C8/B8*100</f>
        <v>42.93581175319863</v>
      </c>
      <c r="E8" s="6">
        <f>E9+E24</f>
        <v>129942.6</v>
      </c>
      <c r="F8" s="6">
        <f>C8/E8*100</f>
        <v>100.8036625402293</v>
      </c>
      <c r="G8" s="6">
        <f>G9+G24</f>
        <v>253545.2</v>
      </c>
      <c r="H8" s="6">
        <f>H9+H24</f>
        <v>108701.1</v>
      </c>
      <c r="I8" s="6">
        <f>H8/G8*100</f>
        <v>42.87247402041135</v>
      </c>
      <c r="J8" s="6">
        <f>J9+J24</f>
        <v>109183.3</v>
      </c>
      <c r="K8" s="6">
        <f>H8/J8*100</f>
        <v>99.55835736783922</v>
      </c>
    </row>
    <row r="9" spans="1:11" ht="15">
      <c r="A9" s="3" t="s">
        <v>23</v>
      </c>
      <c r="B9" s="6">
        <f>SUM(B10:B23)</f>
        <v>107574</v>
      </c>
      <c r="C9" s="6">
        <f>SUM(C10:C23)</f>
        <v>43054.99999999999</v>
      </c>
      <c r="D9" s="6">
        <f aca="true" t="shared" si="0" ref="D9:D42">C9/B9*100</f>
        <v>40.023611653373486</v>
      </c>
      <c r="E9" s="6">
        <f>SUM(E10:E23)</f>
        <v>40663.90000000001</v>
      </c>
      <c r="F9" s="6">
        <f aca="true" t="shared" si="1" ref="F9:F42">C9/E9*100</f>
        <v>105.8801541416342</v>
      </c>
      <c r="G9" s="6">
        <f>SUM(G10:G23)</f>
        <v>67050.6</v>
      </c>
      <c r="H9" s="6">
        <f>SUM(H10:H23)</f>
        <v>24118.9</v>
      </c>
      <c r="I9" s="6">
        <f aca="true" t="shared" si="2" ref="I9:I42">H9/G9*100</f>
        <v>35.971191905814415</v>
      </c>
      <c r="J9" s="6">
        <f>SUM(J10:J23)</f>
        <v>22706.5</v>
      </c>
      <c r="K9" s="6">
        <f aca="true" t="shared" si="3" ref="K9:K36">H9/J9*100</f>
        <v>106.22024530420806</v>
      </c>
    </row>
    <row r="10" spans="1:11" ht="15">
      <c r="A10" s="3" t="s">
        <v>20</v>
      </c>
      <c r="B10" s="6">
        <v>60264.6</v>
      </c>
      <c r="C10" s="6">
        <v>28445.5</v>
      </c>
      <c r="D10" s="6">
        <f t="shared" si="0"/>
        <v>47.20101021163337</v>
      </c>
      <c r="E10" s="6">
        <v>27285.2</v>
      </c>
      <c r="F10" s="6">
        <f t="shared" si="1"/>
        <v>104.2524885285796</v>
      </c>
      <c r="G10" s="6">
        <v>28775</v>
      </c>
      <c r="H10" s="6">
        <v>13199.3</v>
      </c>
      <c r="I10" s="6">
        <f t="shared" si="2"/>
        <v>45.87072111207645</v>
      </c>
      <c r="J10" s="8">
        <v>12985.4</v>
      </c>
      <c r="K10" s="6">
        <f t="shared" si="3"/>
        <v>101.64723458653565</v>
      </c>
    </row>
    <row r="11" spans="1:11" ht="45">
      <c r="A11" s="3" t="s">
        <v>30</v>
      </c>
      <c r="B11" s="6">
        <v>8582.6</v>
      </c>
      <c r="C11" s="6">
        <v>4529.7</v>
      </c>
      <c r="D11" s="6">
        <f t="shared" si="0"/>
        <v>52.77771304732831</v>
      </c>
      <c r="E11" s="6">
        <v>3773.8</v>
      </c>
      <c r="F11" s="6">
        <f t="shared" si="1"/>
        <v>120.03020827812814</v>
      </c>
      <c r="G11" s="6">
        <v>7105.5</v>
      </c>
      <c r="H11" s="6">
        <v>3750.2</v>
      </c>
      <c r="I11" s="6">
        <f t="shared" si="2"/>
        <v>52.77883329814932</v>
      </c>
      <c r="J11" s="8">
        <v>3124.9</v>
      </c>
      <c r="K11" s="6">
        <f t="shared" si="3"/>
        <v>120.01024032769048</v>
      </c>
    </row>
    <row r="12" spans="1:11" ht="15">
      <c r="A12" s="3" t="s">
        <v>21</v>
      </c>
      <c r="B12" s="6">
        <v>3185</v>
      </c>
      <c r="C12" s="6">
        <v>2100.7</v>
      </c>
      <c r="D12" s="6">
        <f t="shared" si="0"/>
        <v>65.95604395604396</v>
      </c>
      <c r="E12" s="6">
        <v>2062</v>
      </c>
      <c r="F12" s="6">
        <f t="shared" si="1"/>
        <v>101.87681862269639</v>
      </c>
      <c r="G12" s="6">
        <v>2900</v>
      </c>
      <c r="H12" s="6">
        <v>1824.4</v>
      </c>
      <c r="I12" s="6">
        <f t="shared" si="2"/>
        <v>62.91034482758621</v>
      </c>
      <c r="J12" s="8">
        <v>1896</v>
      </c>
      <c r="K12" s="6">
        <f t="shared" si="3"/>
        <v>96.22362869198314</v>
      </c>
    </row>
    <row r="13" spans="1:11" ht="15" customHeight="1">
      <c r="A13" s="3" t="s">
        <v>12</v>
      </c>
      <c r="B13" s="6">
        <v>5282.7</v>
      </c>
      <c r="C13" s="6">
        <v>1648.4</v>
      </c>
      <c r="D13" s="6">
        <f t="shared" si="0"/>
        <v>31.203740511480877</v>
      </c>
      <c r="E13" s="6">
        <v>2113.4</v>
      </c>
      <c r="F13" s="6">
        <f t="shared" si="1"/>
        <v>77.99753950979465</v>
      </c>
      <c r="G13" s="6">
        <v>0</v>
      </c>
      <c r="H13" s="6">
        <v>0</v>
      </c>
      <c r="I13" s="6">
        <v>0</v>
      </c>
      <c r="J13" s="8">
        <v>0</v>
      </c>
      <c r="K13" s="6">
        <v>0</v>
      </c>
    </row>
    <row r="14" spans="1:11" ht="45" hidden="1">
      <c r="A14" s="3" t="s">
        <v>36</v>
      </c>
      <c r="B14" s="6"/>
      <c r="C14" s="6"/>
      <c r="D14" s="6" t="e">
        <f t="shared" si="0"/>
        <v>#DIV/0!</v>
      </c>
      <c r="E14" s="6"/>
      <c r="F14" s="6" t="e">
        <f t="shared" si="1"/>
        <v>#DIV/0!</v>
      </c>
      <c r="G14" s="6"/>
      <c r="H14" s="6"/>
      <c r="I14" s="6" t="e">
        <f t="shared" si="2"/>
        <v>#DIV/0!</v>
      </c>
      <c r="J14" s="8"/>
      <c r="K14" s="6" t="e">
        <f t="shared" si="3"/>
        <v>#DIV/0!</v>
      </c>
    </row>
    <row r="15" spans="1:11" ht="45" hidden="1">
      <c r="A15" s="3" t="s">
        <v>10</v>
      </c>
      <c r="B15" s="6"/>
      <c r="C15" s="6"/>
      <c r="D15" s="6" t="e">
        <f t="shared" si="0"/>
        <v>#DIV/0!</v>
      </c>
      <c r="E15" s="6"/>
      <c r="F15" s="6" t="e">
        <f t="shared" si="1"/>
        <v>#DIV/0!</v>
      </c>
      <c r="G15" s="6"/>
      <c r="H15" s="6"/>
      <c r="I15" s="6" t="e">
        <f t="shared" si="2"/>
        <v>#DIV/0!</v>
      </c>
      <c r="J15" s="8"/>
      <c r="K15" s="6" t="e">
        <f t="shared" si="3"/>
        <v>#DIV/0!</v>
      </c>
    </row>
    <row r="16" spans="1:11" ht="15">
      <c r="A16" s="3" t="s">
        <v>35</v>
      </c>
      <c r="B16" s="6">
        <v>1103</v>
      </c>
      <c r="C16" s="6">
        <v>841.3</v>
      </c>
      <c r="D16" s="6">
        <f t="shared" si="0"/>
        <v>76.27379873073436</v>
      </c>
      <c r="E16" s="6">
        <v>585.8</v>
      </c>
      <c r="F16" s="6">
        <f t="shared" si="1"/>
        <v>143.61556845339706</v>
      </c>
      <c r="G16" s="6">
        <v>1100</v>
      </c>
      <c r="H16" s="6">
        <v>841.3</v>
      </c>
      <c r="I16" s="6">
        <f t="shared" si="2"/>
        <v>76.48181818181817</v>
      </c>
      <c r="J16" s="8">
        <v>585.8</v>
      </c>
      <c r="K16" s="6">
        <f t="shared" si="3"/>
        <v>143.61556845339706</v>
      </c>
    </row>
    <row r="17" spans="1:11" ht="90" hidden="1">
      <c r="A17" s="3" t="s">
        <v>32</v>
      </c>
      <c r="B17" s="6"/>
      <c r="C17" s="6"/>
      <c r="D17" s="6" t="e">
        <f t="shared" si="0"/>
        <v>#DIV/0!</v>
      </c>
      <c r="E17" s="6"/>
      <c r="F17" s="6" t="e">
        <f t="shared" si="1"/>
        <v>#DIV/0!</v>
      </c>
      <c r="G17" s="6"/>
      <c r="H17" s="6"/>
      <c r="I17" s="6" t="e">
        <f t="shared" si="2"/>
        <v>#DIV/0!</v>
      </c>
      <c r="J17" s="8"/>
      <c r="K17" s="6" t="e">
        <f t="shared" si="3"/>
        <v>#DIV/0!</v>
      </c>
    </row>
    <row r="18" spans="1:11" ht="45">
      <c r="A18" s="3" t="s">
        <v>22</v>
      </c>
      <c r="B18" s="6">
        <v>1985.5</v>
      </c>
      <c r="C18" s="6">
        <v>924.7</v>
      </c>
      <c r="D18" s="6">
        <f t="shared" si="0"/>
        <v>46.572651725006295</v>
      </c>
      <c r="E18" s="6">
        <v>1055.5</v>
      </c>
      <c r="F18" s="6">
        <f t="shared" si="1"/>
        <v>87.60776882993842</v>
      </c>
      <c r="G18" s="6">
        <v>911.8</v>
      </c>
      <c r="H18" s="6">
        <v>642.6</v>
      </c>
      <c r="I18" s="6">
        <f t="shared" si="2"/>
        <v>70.47598157490678</v>
      </c>
      <c r="J18" s="8">
        <v>611</v>
      </c>
      <c r="K18" s="6">
        <f t="shared" si="3"/>
        <v>105.17184942716857</v>
      </c>
    </row>
    <row r="19" spans="1:11" ht="30">
      <c r="A19" s="3" t="s">
        <v>31</v>
      </c>
      <c r="B19" s="6">
        <v>179.2</v>
      </c>
      <c r="C19" s="6">
        <v>35</v>
      </c>
      <c r="D19" s="6">
        <f t="shared" si="0"/>
        <v>19.53125</v>
      </c>
      <c r="E19" s="6">
        <v>87.6</v>
      </c>
      <c r="F19" s="6">
        <f t="shared" si="1"/>
        <v>39.95433789954338</v>
      </c>
      <c r="G19" s="6">
        <v>179.1</v>
      </c>
      <c r="H19" s="6">
        <v>34.9</v>
      </c>
      <c r="I19" s="6">
        <f t="shared" si="2"/>
        <v>19.486320491345616</v>
      </c>
      <c r="J19" s="8">
        <v>87.6</v>
      </c>
      <c r="K19" s="6">
        <f t="shared" si="3"/>
        <v>39.84018264840183</v>
      </c>
    </row>
    <row r="20" spans="1:11" ht="30">
      <c r="A20" s="3" t="s">
        <v>37</v>
      </c>
      <c r="B20" s="6">
        <v>6026.3</v>
      </c>
      <c r="C20" s="6">
        <v>3127.9</v>
      </c>
      <c r="D20" s="6">
        <f t="shared" si="0"/>
        <v>51.90415346066409</v>
      </c>
      <c r="E20" s="6">
        <v>3138</v>
      </c>
      <c r="F20" s="6">
        <f t="shared" si="1"/>
        <v>99.67813894200128</v>
      </c>
      <c r="G20" s="6">
        <v>5910.6</v>
      </c>
      <c r="H20" s="6">
        <v>3094</v>
      </c>
      <c r="I20" s="6">
        <f t="shared" si="2"/>
        <v>52.34663147565391</v>
      </c>
      <c r="J20" s="8">
        <v>3080.9</v>
      </c>
      <c r="K20" s="6">
        <f t="shared" si="3"/>
        <v>100.42520042844623</v>
      </c>
    </row>
    <row r="21" spans="1:11" ht="30">
      <c r="A21" s="3" t="s">
        <v>29</v>
      </c>
      <c r="B21" s="6">
        <v>20514.5</v>
      </c>
      <c r="C21" s="6">
        <v>1016.5</v>
      </c>
      <c r="D21" s="6">
        <f t="shared" si="0"/>
        <v>4.95503180677082</v>
      </c>
      <c r="E21" s="6">
        <v>240</v>
      </c>
      <c r="F21" s="6">
        <f t="shared" si="1"/>
        <v>423.5416666666667</v>
      </c>
      <c r="G21" s="6">
        <v>19770</v>
      </c>
      <c r="H21" s="6">
        <v>398.9</v>
      </c>
      <c r="I21" s="6">
        <f t="shared" si="2"/>
        <v>2.017703591299949</v>
      </c>
      <c r="J21" s="8">
        <v>36.4</v>
      </c>
      <c r="K21" s="6">
        <f t="shared" si="3"/>
        <v>1095.8791208791208</v>
      </c>
    </row>
    <row r="22" spans="1:11" ht="15">
      <c r="A22" s="3" t="s">
        <v>8</v>
      </c>
      <c r="B22" s="6">
        <v>398.6</v>
      </c>
      <c r="C22" s="6">
        <v>294.6</v>
      </c>
      <c r="D22" s="6">
        <f t="shared" si="0"/>
        <v>73.90868038133466</v>
      </c>
      <c r="E22" s="6">
        <v>287.3</v>
      </c>
      <c r="F22" s="6">
        <f t="shared" si="1"/>
        <v>102.54089801601114</v>
      </c>
      <c r="G22" s="6">
        <v>398.6</v>
      </c>
      <c r="H22" s="6">
        <v>294.6</v>
      </c>
      <c r="I22" s="6">
        <f t="shared" si="2"/>
        <v>73.90868038133466</v>
      </c>
      <c r="J22" s="8">
        <v>287.2</v>
      </c>
      <c r="K22" s="6">
        <f t="shared" si="3"/>
        <v>102.57660167130919</v>
      </c>
    </row>
    <row r="23" spans="1:11" ht="15">
      <c r="A23" s="3" t="s">
        <v>2</v>
      </c>
      <c r="B23" s="6">
        <v>52</v>
      </c>
      <c r="C23" s="6">
        <v>90.7</v>
      </c>
      <c r="D23" s="6">
        <f t="shared" si="0"/>
        <v>174.42307692307693</v>
      </c>
      <c r="E23" s="6">
        <v>35.3</v>
      </c>
      <c r="F23" s="6">
        <f t="shared" si="1"/>
        <v>256.9405099150142</v>
      </c>
      <c r="G23" s="6">
        <v>0</v>
      </c>
      <c r="H23" s="6">
        <v>38.7</v>
      </c>
      <c r="I23" s="6">
        <v>0</v>
      </c>
      <c r="J23" s="8">
        <v>11.3</v>
      </c>
      <c r="K23" s="6">
        <v>0</v>
      </c>
    </row>
    <row r="24" spans="1:11" ht="15">
      <c r="A24" s="3" t="s">
        <v>25</v>
      </c>
      <c r="B24" s="6">
        <f>B25+B36</f>
        <v>197502.1</v>
      </c>
      <c r="C24" s="6">
        <f>C25+C36</f>
        <v>87931.9</v>
      </c>
      <c r="D24" s="6">
        <f t="shared" si="0"/>
        <v>44.522007614096246</v>
      </c>
      <c r="E24" s="6">
        <f>E25+E36</f>
        <v>89278.7</v>
      </c>
      <c r="F24" s="6">
        <f t="shared" si="1"/>
        <v>98.49146548952885</v>
      </c>
      <c r="G24" s="6">
        <f>G25+G36</f>
        <v>186494.6</v>
      </c>
      <c r="H24" s="6">
        <f>H25+H36</f>
        <v>84582.20000000001</v>
      </c>
      <c r="I24" s="6">
        <f t="shared" si="2"/>
        <v>45.35369924920079</v>
      </c>
      <c r="J24" s="6">
        <f>J25+J36</f>
        <v>86476.8</v>
      </c>
      <c r="K24" s="6">
        <f t="shared" si="3"/>
        <v>97.80912337181765</v>
      </c>
    </row>
    <row r="25" spans="1:11" ht="45">
      <c r="A25" s="3" t="s">
        <v>16</v>
      </c>
      <c r="B25" s="6">
        <f>B26+B27+B28+B29</f>
        <v>197828.1</v>
      </c>
      <c r="C25" s="6">
        <f>C26+C27+C28+C29</f>
        <v>88265</v>
      </c>
      <c r="D25" s="6">
        <f t="shared" si="0"/>
        <v>44.617018512536895</v>
      </c>
      <c r="E25" s="6">
        <f>E26+E27+E28+E29</f>
        <v>89568.7</v>
      </c>
      <c r="F25" s="6">
        <f t="shared" si="1"/>
        <v>98.54446921748334</v>
      </c>
      <c r="G25" s="6">
        <f>G26+G27+G28+G29</f>
        <v>186820.6</v>
      </c>
      <c r="H25" s="6">
        <f>H26+H27+H28+H29</f>
        <v>84915.20000000001</v>
      </c>
      <c r="I25" s="6">
        <f t="shared" si="2"/>
        <v>45.452803384637456</v>
      </c>
      <c r="J25" s="6">
        <f>J26+J27+J28+J29</f>
        <v>86602</v>
      </c>
      <c r="K25" s="6">
        <f t="shared" si="3"/>
        <v>98.0522389783146</v>
      </c>
    </row>
    <row r="26" spans="1:11" ht="30">
      <c r="A26" s="3" t="s">
        <v>27</v>
      </c>
      <c r="B26" s="6">
        <v>103029.3</v>
      </c>
      <c r="C26" s="6">
        <v>51468</v>
      </c>
      <c r="D26" s="6">
        <f t="shared" si="0"/>
        <v>49.95472161802516</v>
      </c>
      <c r="E26" s="6">
        <v>51628</v>
      </c>
      <c r="F26" s="6">
        <f t="shared" si="1"/>
        <v>99.69009064848532</v>
      </c>
      <c r="G26" s="6">
        <v>72953.5</v>
      </c>
      <c r="H26" s="6">
        <v>36430.1</v>
      </c>
      <c r="I26" s="6">
        <f t="shared" si="2"/>
        <v>49.936055158422825</v>
      </c>
      <c r="J26" s="8">
        <v>36505</v>
      </c>
      <c r="K26" s="6">
        <f t="shared" si="3"/>
        <v>99.79482262703738</v>
      </c>
    </row>
    <row r="27" spans="1:11" ht="30">
      <c r="A27" s="3" t="s">
        <v>19</v>
      </c>
      <c r="B27" s="6">
        <v>40119.9</v>
      </c>
      <c r="C27" s="6">
        <v>6576.5</v>
      </c>
      <c r="D27" s="6">
        <f t="shared" si="0"/>
        <v>16.392114636377457</v>
      </c>
      <c r="E27" s="6">
        <v>7991.9</v>
      </c>
      <c r="F27" s="6">
        <f t="shared" si="1"/>
        <v>82.28956818779014</v>
      </c>
      <c r="G27" s="6">
        <v>34408.7</v>
      </c>
      <c r="H27" s="6">
        <v>6576.5</v>
      </c>
      <c r="I27" s="6">
        <f t="shared" si="2"/>
        <v>19.112898772694116</v>
      </c>
      <c r="J27" s="8">
        <v>7991.9</v>
      </c>
      <c r="K27" s="6">
        <f t="shared" si="3"/>
        <v>82.28956818779014</v>
      </c>
    </row>
    <row r="28" spans="1:11" ht="30">
      <c r="A28" s="3" t="s">
        <v>33</v>
      </c>
      <c r="B28" s="6">
        <v>54678.9</v>
      </c>
      <c r="C28" s="6">
        <v>30220.5</v>
      </c>
      <c r="D28" s="6">
        <f t="shared" si="0"/>
        <v>55.269034307566535</v>
      </c>
      <c r="E28" s="6">
        <v>29948.8</v>
      </c>
      <c r="F28" s="6">
        <f t="shared" si="1"/>
        <v>100.90721498023294</v>
      </c>
      <c r="G28" s="6">
        <v>54157.5</v>
      </c>
      <c r="H28" s="6">
        <v>29993.5</v>
      </c>
      <c r="I28" s="6">
        <f t="shared" si="2"/>
        <v>55.381987720998936</v>
      </c>
      <c r="J28" s="8">
        <v>29653.5</v>
      </c>
      <c r="K28" s="6">
        <f t="shared" si="3"/>
        <v>101.14657628947678</v>
      </c>
    </row>
    <row r="29" spans="1:11" ht="15">
      <c r="A29" s="3" t="s">
        <v>14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25300.9</v>
      </c>
      <c r="H29" s="6">
        <v>11915.1</v>
      </c>
      <c r="I29" s="6">
        <f t="shared" si="2"/>
        <v>47.09358165124561</v>
      </c>
      <c r="J29" s="8">
        <v>12451.6</v>
      </c>
      <c r="K29" s="6">
        <f t="shared" si="3"/>
        <v>95.69131677856662</v>
      </c>
    </row>
    <row r="30" spans="1:11" ht="75" hidden="1">
      <c r="A30" s="3" t="s">
        <v>18</v>
      </c>
      <c r="B30" s="6"/>
      <c r="C30" s="6"/>
      <c r="D30" s="6" t="e">
        <f t="shared" si="0"/>
        <v>#DIV/0!</v>
      </c>
      <c r="E30" s="6"/>
      <c r="F30" s="6" t="e">
        <f t="shared" si="1"/>
        <v>#DIV/0!</v>
      </c>
      <c r="G30" s="6"/>
      <c r="H30" s="6"/>
      <c r="I30" s="6" t="e">
        <f t="shared" si="2"/>
        <v>#DIV/0!</v>
      </c>
      <c r="J30" s="8"/>
      <c r="K30" s="6" t="e">
        <f t="shared" si="3"/>
        <v>#DIV/0!</v>
      </c>
    </row>
    <row r="31" spans="1:11" ht="75" hidden="1">
      <c r="A31" s="3" t="s">
        <v>17</v>
      </c>
      <c r="B31" s="6"/>
      <c r="C31" s="6"/>
      <c r="D31" s="6" t="e">
        <f t="shared" si="0"/>
        <v>#DIV/0!</v>
      </c>
      <c r="E31" s="6"/>
      <c r="F31" s="6" t="e">
        <f t="shared" si="1"/>
        <v>#DIV/0!</v>
      </c>
      <c r="G31" s="6"/>
      <c r="H31" s="6"/>
      <c r="I31" s="6" t="e">
        <f t="shared" si="2"/>
        <v>#DIV/0!</v>
      </c>
      <c r="J31" s="8"/>
      <c r="K31" s="6" t="e">
        <f t="shared" si="3"/>
        <v>#DIV/0!</v>
      </c>
    </row>
    <row r="32" spans="1:11" ht="90" hidden="1">
      <c r="A32" s="3" t="s">
        <v>6</v>
      </c>
      <c r="B32" s="6"/>
      <c r="C32" s="6"/>
      <c r="D32" s="6" t="e">
        <f t="shared" si="0"/>
        <v>#DIV/0!</v>
      </c>
      <c r="E32" s="6"/>
      <c r="F32" s="6" t="e">
        <f t="shared" si="1"/>
        <v>#DIV/0!</v>
      </c>
      <c r="G32" s="6"/>
      <c r="H32" s="6"/>
      <c r="I32" s="6" t="e">
        <f t="shared" si="2"/>
        <v>#DIV/0!</v>
      </c>
      <c r="J32" s="8"/>
      <c r="K32" s="6" t="e">
        <f t="shared" si="3"/>
        <v>#DIV/0!</v>
      </c>
    </row>
    <row r="33" spans="1:11" ht="75" hidden="1">
      <c r="A33" s="3" t="s">
        <v>0</v>
      </c>
      <c r="B33" s="6"/>
      <c r="C33" s="6"/>
      <c r="D33" s="6" t="e">
        <f t="shared" si="0"/>
        <v>#DIV/0!</v>
      </c>
      <c r="E33" s="6"/>
      <c r="F33" s="6" t="e">
        <f t="shared" si="1"/>
        <v>#DIV/0!</v>
      </c>
      <c r="G33" s="6"/>
      <c r="H33" s="6"/>
      <c r="I33" s="6" t="e">
        <f t="shared" si="2"/>
        <v>#DIV/0!</v>
      </c>
      <c r="J33" s="8"/>
      <c r="K33" s="6" t="e">
        <f t="shared" si="3"/>
        <v>#DIV/0!</v>
      </c>
    </row>
    <row r="34" spans="1:11" ht="75" hidden="1">
      <c r="A34" s="3" t="s">
        <v>1</v>
      </c>
      <c r="B34" s="6"/>
      <c r="C34" s="6"/>
      <c r="D34" s="6" t="e">
        <f t="shared" si="0"/>
        <v>#DIV/0!</v>
      </c>
      <c r="E34" s="6"/>
      <c r="F34" s="6" t="e">
        <f t="shared" si="1"/>
        <v>#DIV/0!</v>
      </c>
      <c r="G34" s="6"/>
      <c r="H34" s="6"/>
      <c r="I34" s="6" t="e">
        <f t="shared" si="2"/>
        <v>#DIV/0!</v>
      </c>
      <c r="J34" s="8"/>
      <c r="K34" s="6" t="e">
        <f t="shared" si="3"/>
        <v>#DIV/0!</v>
      </c>
    </row>
    <row r="35" spans="1:11" ht="75" hidden="1">
      <c r="A35" s="3" t="s">
        <v>26</v>
      </c>
      <c r="B35" s="6"/>
      <c r="C35" s="6"/>
      <c r="D35" s="6" t="e">
        <f t="shared" si="0"/>
        <v>#DIV/0!</v>
      </c>
      <c r="E35" s="6"/>
      <c r="F35" s="6" t="e">
        <f t="shared" si="1"/>
        <v>#DIV/0!</v>
      </c>
      <c r="G35" s="6"/>
      <c r="H35" s="6"/>
      <c r="I35" s="6" t="e">
        <f t="shared" si="2"/>
        <v>#DIV/0!</v>
      </c>
      <c r="J35" s="8"/>
      <c r="K35" s="6" t="e">
        <f t="shared" si="3"/>
        <v>#DIV/0!</v>
      </c>
    </row>
    <row r="36" spans="1:11" ht="45">
      <c r="A36" s="3" t="s">
        <v>34</v>
      </c>
      <c r="B36" s="6">
        <v>-326</v>
      </c>
      <c r="C36" s="6">
        <v>-333.1</v>
      </c>
      <c r="D36" s="6">
        <f t="shared" si="0"/>
        <v>102.17791411042944</v>
      </c>
      <c r="E36" s="6">
        <v>-290</v>
      </c>
      <c r="F36" s="6">
        <f t="shared" si="1"/>
        <v>114.86206896551725</v>
      </c>
      <c r="G36" s="6">
        <v>-326</v>
      </c>
      <c r="H36" s="6">
        <v>-333</v>
      </c>
      <c r="I36" s="6">
        <f t="shared" si="2"/>
        <v>102.1472392638037</v>
      </c>
      <c r="J36" s="8">
        <v>-125.2</v>
      </c>
      <c r="K36" s="6">
        <f t="shared" si="3"/>
        <v>265.9744408945687</v>
      </c>
    </row>
    <row r="37" spans="1:11" ht="60" hidden="1">
      <c r="A37" s="3" t="s">
        <v>9</v>
      </c>
      <c r="B37" s="2">
        <v>-124848</v>
      </c>
      <c r="C37" s="2">
        <v>0</v>
      </c>
      <c r="D37" s="2">
        <f t="shared" si="0"/>
        <v>0</v>
      </c>
      <c r="E37" s="2"/>
      <c r="F37" s="4" t="e">
        <f t="shared" si="1"/>
        <v>#DIV/0!</v>
      </c>
      <c r="G37" s="2">
        <v>-124848</v>
      </c>
      <c r="H37" s="2">
        <v>-124848</v>
      </c>
      <c r="I37" s="2">
        <f t="shared" si="2"/>
        <v>100</v>
      </c>
      <c r="J37" s="9">
        <v>-124848</v>
      </c>
      <c r="K37" s="2">
        <v>0</v>
      </c>
    </row>
    <row r="38" spans="1:11" ht="60" hidden="1">
      <c r="A38" s="3" t="s">
        <v>13</v>
      </c>
      <c r="B38" s="2">
        <v>0</v>
      </c>
      <c r="C38" s="2">
        <v>0</v>
      </c>
      <c r="D38" s="2" t="e">
        <f t="shared" si="0"/>
        <v>#DIV/0!</v>
      </c>
      <c r="E38" s="2"/>
      <c r="F38" s="4" t="e">
        <f t="shared" si="1"/>
        <v>#DIV/0!</v>
      </c>
      <c r="G38" s="2">
        <v>0</v>
      </c>
      <c r="H38" s="2">
        <v>0</v>
      </c>
      <c r="I38" s="2" t="e">
        <f t="shared" si="2"/>
        <v>#DIV/0!</v>
      </c>
      <c r="J38" s="9">
        <v>0</v>
      </c>
      <c r="K38" s="2">
        <v>-0.7</v>
      </c>
    </row>
    <row r="39" spans="1:11" ht="60" hidden="1">
      <c r="A39" s="3" t="s">
        <v>15</v>
      </c>
      <c r="B39" s="2">
        <v>-164847.63</v>
      </c>
      <c r="C39" s="2">
        <v>0</v>
      </c>
      <c r="D39" s="2">
        <f t="shared" si="0"/>
        <v>0</v>
      </c>
      <c r="E39" s="2"/>
      <c r="F39" s="4" t="e">
        <f t="shared" si="1"/>
        <v>#DIV/0!</v>
      </c>
      <c r="G39" s="2">
        <v>0</v>
      </c>
      <c r="H39" s="2">
        <v>-164847.63</v>
      </c>
      <c r="I39" s="2" t="e">
        <f t="shared" si="2"/>
        <v>#DIV/0!</v>
      </c>
      <c r="J39" s="9">
        <v>-164847.63</v>
      </c>
      <c r="K39" s="2">
        <v>0</v>
      </c>
    </row>
    <row r="40" spans="1:11" ht="60" hidden="1">
      <c r="A40" s="3" t="s">
        <v>11</v>
      </c>
      <c r="B40" s="2">
        <v>-124848</v>
      </c>
      <c r="C40" s="1">
        <v>0</v>
      </c>
      <c r="D40" s="2">
        <f t="shared" si="0"/>
        <v>0</v>
      </c>
      <c r="E40" s="1"/>
      <c r="F40" s="4" t="e">
        <f t="shared" si="1"/>
        <v>#DIV/0!</v>
      </c>
      <c r="G40" s="1">
        <v>-124848</v>
      </c>
      <c r="H40" s="2">
        <v>-124848</v>
      </c>
      <c r="I40" s="2">
        <f t="shared" si="2"/>
        <v>100</v>
      </c>
      <c r="J40" s="9">
        <v>-124848</v>
      </c>
      <c r="K40" s="1">
        <v>0</v>
      </c>
    </row>
    <row r="41" spans="1:11" ht="60" hidden="1">
      <c r="A41" s="3" t="s">
        <v>7</v>
      </c>
      <c r="B41" s="2">
        <v>0</v>
      </c>
      <c r="C41" s="1">
        <v>0</v>
      </c>
      <c r="D41" s="2" t="e">
        <f t="shared" si="0"/>
        <v>#DIV/0!</v>
      </c>
      <c r="E41" s="1"/>
      <c r="F41" s="4" t="e">
        <f t="shared" si="1"/>
        <v>#DIV/0!</v>
      </c>
      <c r="G41" s="1">
        <v>0</v>
      </c>
      <c r="H41" s="2">
        <v>0</v>
      </c>
      <c r="I41" s="2" t="e">
        <f t="shared" si="2"/>
        <v>#DIV/0!</v>
      </c>
      <c r="J41" s="9">
        <v>0</v>
      </c>
      <c r="K41" s="1">
        <v>-0.7</v>
      </c>
    </row>
    <row r="42" spans="1:11" ht="60" hidden="1">
      <c r="A42" s="3" t="s">
        <v>24</v>
      </c>
      <c r="B42" s="2">
        <v>-164847.63</v>
      </c>
      <c r="C42" s="1">
        <v>0</v>
      </c>
      <c r="D42" s="2">
        <f t="shared" si="0"/>
        <v>0</v>
      </c>
      <c r="E42" s="1"/>
      <c r="F42" s="4" t="e">
        <f t="shared" si="1"/>
        <v>#DIV/0!</v>
      </c>
      <c r="G42" s="1">
        <v>0</v>
      </c>
      <c r="H42" s="2">
        <v>-164847.63</v>
      </c>
      <c r="I42" s="2" t="e">
        <f t="shared" si="2"/>
        <v>#DIV/0!</v>
      </c>
      <c r="J42" s="9">
        <v>-164847.63</v>
      </c>
      <c r="K42" s="1">
        <v>0</v>
      </c>
    </row>
    <row r="43" ht="15">
      <c r="J43" s="10"/>
    </row>
    <row r="44" ht="15">
      <c r="J44" s="10"/>
    </row>
    <row r="45" ht="15">
      <c r="J45" s="10"/>
    </row>
    <row r="46" ht="15">
      <c r="J46" s="10"/>
    </row>
    <row r="47" ht="15">
      <c r="J47" s="10"/>
    </row>
    <row r="48" ht="15">
      <c r="J48" s="7"/>
    </row>
    <row r="49" ht="15">
      <c r="J49" s="7"/>
    </row>
  </sheetData>
  <sheetProtection/>
  <mergeCells count="8">
    <mergeCell ref="B6:F6"/>
    <mergeCell ref="G6:K6"/>
    <mergeCell ref="A6:A7"/>
    <mergeCell ref="A5:L5"/>
    <mergeCell ref="A1:L1"/>
    <mergeCell ref="A2:L2"/>
    <mergeCell ref="A3:L3"/>
    <mergeCell ref="A4:L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РФО</dc:creator>
  <cp:keywords/>
  <dc:description/>
  <cp:lastModifiedBy>Пользователь РФО</cp:lastModifiedBy>
  <cp:lastPrinted>2019-10-22T10:51:44Z</cp:lastPrinted>
  <dcterms:created xsi:type="dcterms:W3CDTF">2018-04-12T13:52:51Z</dcterms:created>
  <dcterms:modified xsi:type="dcterms:W3CDTF">2019-10-23T08:39:54Z</dcterms:modified>
  <cp:category/>
  <cp:version/>
  <cp:contentType/>
  <cp:contentStatus/>
</cp:coreProperties>
</file>