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'Sheet1'!$A$2:$D$37</definedName>
  </definedNames>
  <calcPr fullCalcOnLoad="1"/>
</workbook>
</file>

<file path=xl/sharedStrings.xml><?xml version="1.0" encoding="utf-8"?>
<sst xmlns="http://schemas.openxmlformats.org/spreadsheetml/2006/main" count="83" uniqueCount="79">
  <si>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</si>
  <si>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</si>
  <si>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</si>
  <si>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</si>
  <si>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</si>
  <si>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</si>
  <si>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</si>
  <si>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</si>
  <si>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</si>
  <si>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</si>
  <si>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</si>
  <si>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</si>
  <si>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</si>
  <si>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</si>
  <si>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</si>
  <si>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</si>
  <si>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</si>
  <si>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</si>
  <si>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</si>
  <si>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</si>
  <si>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</si>
  <si>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</si>
  <si>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</si>
  <si>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</si>
  <si>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</si>
  <si>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</si>
  <si>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</si>
  <si>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</si>
  <si>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</si>
  <si>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</si>
  <si>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</si>
  <si>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</si>
  <si>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</si>
  <si>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</si>
  <si>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</si>
  <si>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</si>
  <si>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</si>
  <si>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</si>
  <si>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</si>
  <si>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</si>
  <si>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</si>
  <si>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</si>
  <si>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</si>
  <si>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</si>
  <si>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</si>
  <si>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</si>
  <si>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</si>
  <si>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</si>
  <si>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</si>
  <si>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</si>
  <si>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</si>
  <si>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</si>
  <si>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</si>
  <si>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</si>
  <si>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</si>
  <si>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</si>
  <si>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</si>
  <si>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</si>
  <si>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</si>
  <si>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</si>
  <si>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</si>
  <si>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</si>
  <si>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</si>
  <si>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</si>
  <si>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</si>
  <si>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</si>
  <si>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</si>
  <si>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</si>
  <si>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</si>
  <si>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</si>
  <si>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0503</t>
  </si>
  <si>
    <t>Благоустройство</t>
  </si>
  <si>
    <t>Расходы бюджета Пучежского муниципального района по разделам и подразделам классификации расходов бюджета за 9 месяцев 2021 года</t>
  </si>
  <si>
    <t>Уровень изменений по сравнению с соответствующим периодом 2020 года</t>
  </si>
  <si>
    <t>Утверждено решением о бюджете на 2021 год      (уточненный)</t>
  </si>
  <si>
    <t>Жилищное хозяйство</t>
  </si>
  <si>
    <t>0501</t>
  </si>
  <si>
    <t xml:space="preserve">Исполнено за        9 месяцев          2021 года </t>
  </si>
  <si>
    <t>Исполнено за        9 месяцев         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</si>
</sst>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" fontId="39" fillId="0" borderId="10">
      <alignment horizontal="right" shrinkToFit="1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1" applyNumberFormat="0" applyAlignment="0" applyProtection="0"/>
    <xf numFmtId="0" fontId="41" fillId="38" borderId="12" applyNumberFormat="0" applyAlignment="0" applyProtection="0"/>
    <xf numFmtId="0" fontId="42" fillId="38" borderId="1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39" borderId="17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18" applyNumberFormat="0" applyFont="0" applyAlignment="0" applyProtection="0"/>
    <xf numFmtId="9" fontId="0" fillId="0" borderId="0" applyFon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34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180" fontId="22" fillId="0" borderId="20" xfId="0" applyNumberFormat="1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6" borderId="20" xfId="0" applyNumberFormat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left" vertical="center" wrapText="1"/>
    </xf>
    <xf numFmtId="0" fontId="24" fillId="6" borderId="20" xfId="0" applyFont="1" applyFill="1" applyBorder="1" applyAlignment="1">
      <alignment horizontal="center" vertical="center" wrapText="1"/>
    </xf>
    <xf numFmtId="4" fontId="24" fillId="6" borderId="2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0" xfId="0" applyNumberFormat="1" applyFont="1" applyFill="1" applyBorder="1" applyAlignment="1">
      <alignment horizontal="center" vertical="center" wrapText="1"/>
    </xf>
    <xf numFmtId="188" fontId="20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188" fontId="21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0" fillId="0" borderId="20" xfId="0" applyFont="1" applyBorder="1" applyAlignment="1" applyProtection="1">
      <alignment horizontal="center" vertical="center" wrapText="1"/>
      <protection locked="0"/>
    </xf>
    <xf numFmtId="180" fontId="55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188" fontId="20" fillId="0" borderId="21" xfId="0" applyNumberFormat="1" applyFont="1" applyBorder="1" applyAlignment="1">
      <alignment horizontal="center" vertical="center"/>
    </xf>
    <xf numFmtId="4" fontId="55" fillId="0" borderId="22" xfId="74" applyNumberFormat="1" applyFont="1" applyBorder="1" applyAlignment="1" applyProtection="1">
      <alignment horizontal="center" shrinkToFit="1"/>
      <protection/>
    </xf>
    <xf numFmtId="188" fontId="20" fillId="0" borderId="21" xfId="0" applyNumberFormat="1" applyFont="1" applyFill="1" applyBorder="1" applyAlignment="1">
      <alignment horizontal="center" vertical="center"/>
    </xf>
    <xf numFmtId="4" fontId="55" fillId="0" borderId="10" xfId="74" applyNumberFormat="1" applyFont="1" applyAlignment="1" applyProtection="1">
      <alignment horizontal="center" vertical="center" shrinkToFit="1"/>
      <protection/>
    </xf>
    <xf numFmtId="4" fontId="55" fillId="0" borderId="22" xfId="74" applyNumberFormat="1" applyFont="1" applyBorder="1" applyAlignment="1" applyProtection="1">
      <alignment horizontal="center" vertical="center" shrinkToFit="1"/>
      <protection/>
    </xf>
    <xf numFmtId="0" fontId="23" fillId="29" borderId="23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45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8"/>
  <sheetViews>
    <sheetView tabSelected="1" zoomScaleSheetLayoutView="100" zoomScalePageLayoutView="0" workbookViewId="0" topLeftCell="A24">
      <selection activeCell="D41" sqref="D41"/>
    </sheetView>
  </sheetViews>
  <sheetFormatPr defaultColWidth="9.421875" defaultRowHeight="15"/>
  <cols>
    <col min="1" max="1" width="54.8515625" style="1" bestFit="1" customWidth="1"/>
    <col min="2" max="2" width="14.28125" style="9" bestFit="1" customWidth="1"/>
    <col min="3" max="3" width="17.00390625" style="9" customWidth="1"/>
    <col min="4" max="4" width="17.140625" style="9" bestFit="1" customWidth="1"/>
    <col min="5" max="5" width="15.28125" style="1" bestFit="1" customWidth="1"/>
    <col min="6" max="6" width="16.28125" style="22" customWidth="1"/>
    <col min="7" max="7" width="18.28125" style="1" customWidth="1"/>
    <col min="8" max="16384" width="9.421875" style="1" customWidth="1"/>
  </cols>
  <sheetData>
    <row r="1" spans="1:7" ht="37.5" customHeight="1">
      <c r="A1" s="33" t="s">
        <v>72</v>
      </c>
      <c r="B1" s="33"/>
      <c r="C1" s="33"/>
      <c r="D1" s="33"/>
      <c r="E1" s="33"/>
      <c r="F1" s="33"/>
      <c r="G1" s="33"/>
    </row>
    <row r="2" spans="1:7" ht="96.75" customHeight="1">
      <c r="A2" s="2" t="s">
        <v>58</v>
      </c>
      <c r="B2" s="2" t="s">
        <v>59</v>
      </c>
      <c r="C2" s="21" t="s">
        <v>74</v>
      </c>
      <c r="D2" s="2" t="s">
        <v>77</v>
      </c>
      <c r="E2" s="2" t="s">
        <v>69</v>
      </c>
      <c r="F2" s="2" t="s">
        <v>78</v>
      </c>
      <c r="G2" s="23" t="s">
        <v>73</v>
      </c>
    </row>
    <row r="3" spans="1:9" ht="15.75">
      <c r="A3" s="5" t="s">
        <v>1</v>
      </c>
      <c r="B3" s="8" t="s">
        <v>15</v>
      </c>
      <c r="C3" s="11">
        <f>SUM(C4:C10)</f>
        <v>45989189.65</v>
      </c>
      <c r="D3" s="11">
        <f>SUM(D4:D10)</f>
        <v>31144136.48</v>
      </c>
      <c r="E3" s="17">
        <f>D3/C3*100</f>
        <v>67.72055936845585</v>
      </c>
      <c r="F3" s="11">
        <f>SUM(F4:F10)</f>
        <v>28712723.830000002</v>
      </c>
      <c r="G3" s="17">
        <f>D3/F3*100</f>
        <v>108.46806685564113</v>
      </c>
      <c r="I3" s="6"/>
    </row>
    <row r="4" spans="1:7" ht="47.25">
      <c r="A4" s="3" t="s">
        <v>51</v>
      </c>
      <c r="B4" s="7" t="s">
        <v>29</v>
      </c>
      <c r="C4" s="24">
        <v>2109891</v>
      </c>
      <c r="D4" s="24">
        <v>1731252.43</v>
      </c>
      <c r="E4" s="18">
        <f>D4/C4*100</f>
        <v>82.05411701362772</v>
      </c>
      <c r="F4" s="31">
        <v>907343.26</v>
      </c>
      <c r="G4" s="20">
        <f>D4/F4*100</f>
        <v>190.80457268178748</v>
      </c>
    </row>
    <row r="5" spans="1:7" ht="63">
      <c r="A5" s="3" t="s">
        <v>25</v>
      </c>
      <c r="B5" s="7" t="s">
        <v>11</v>
      </c>
      <c r="C5" s="24">
        <v>495451</v>
      </c>
      <c r="D5" s="24">
        <v>362378.57</v>
      </c>
      <c r="E5" s="18">
        <f aca="true" t="shared" si="0" ref="E5:E37">D5/C5*100</f>
        <v>73.14115220274053</v>
      </c>
      <c r="F5" s="31">
        <v>774883.79</v>
      </c>
      <c r="G5" s="20">
        <f>D5/F5*100</f>
        <v>46.76553757822189</v>
      </c>
    </row>
    <row r="6" spans="1:7" ht="63">
      <c r="A6" s="3" t="s">
        <v>8</v>
      </c>
      <c r="B6" s="7" t="s">
        <v>42</v>
      </c>
      <c r="C6" s="24">
        <v>12354637.34</v>
      </c>
      <c r="D6" s="24">
        <v>8711181.07</v>
      </c>
      <c r="E6" s="18">
        <f t="shared" si="0"/>
        <v>70.50940331365486</v>
      </c>
      <c r="F6" s="31">
        <v>8771498.35</v>
      </c>
      <c r="G6" s="20">
        <f>D6/F6*100</f>
        <v>99.31234918376289</v>
      </c>
    </row>
    <row r="7" spans="1:7" ht="15.75">
      <c r="A7" s="3" t="s">
        <v>67</v>
      </c>
      <c r="B7" s="16" t="s">
        <v>66</v>
      </c>
      <c r="C7" s="24">
        <v>232.16</v>
      </c>
      <c r="D7" s="24">
        <v>232.14</v>
      </c>
      <c r="E7" s="18">
        <f t="shared" si="0"/>
        <v>99.99138525155064</v>
      </c>
      <c r="F7" s="4">
        <v>0</v>
      </c>
      <c r="G7" s="20" t="s">
        <v>68</v>
      </c>
    </row>
    <row r="8" spans="1:7" ht="47.25">
      <c r="A8" s="3" t="s">
        <v>55</v>
      </c>
      <c r="B8" s="7" t="s">
        <v>4</v>
      </c>
      <c r="C8" s="24">
        <v>4633789</v>
      </c>
      <c r="D8" s="24">
        <v>3265083.96</v>
      </c>
      <c r="E8" s="18">
        <f t="shared" si="0"/>
        <v>70.46250832741845</v>
      </c>
      <c r="F8" s="31">
        <v>3151665.88</v>
      </c>
      <c r="G8" s="20">
        <f>D8/F8*100</f>
        <v>103.59867080834088</v>
      </c>
    </row>
    <row r="9" spans="1:7" ht="15.75">
      <c r="A9" s="3" t="s">
        <v>63</v>
      </c>
      <c r="B9" s="16" t="s">
        <v>62</v>
      </c>
      <c r="C9" s="24">
        <v>95000</v>
      </c>
      <c r="D9" s="24">
        <v>0</v>
      </c>
      <c r="E9" s="18">
        <f>D9/C9*100</f>
        <v>0</v>
      </c>
      <c r="F9" s="4">
        <v>0</v>
      </c>
      <c r="G9" s="20" t="s">
        <v>68</v>
      </c>
    </row>
    <row r="10" spans="1:7" ht="15.75">
      <c r="A10" s="3" t="s">
        <v>35</v>
      </c>
      <c r="B10" s="7" t="s">
        <v>44</v>
      </c>
      <c r="C10" s="24">
        <v>26300189.15</v>
      </c>
      <c r="D10" s="24">
        <v>17074008.31</v>
      </c>
      <c r="E10" s="18">
        <f t="shared" si="0"/>
        <v>64.91971678462244</v>
      </c>
      <c r="F10" s="31">
        <v>15107332.55</v>
      </c>
      <c r="G10" s="20">
        <f aca="true" t="shared" si="1" ref="G10:G20">D10/F10*100</f>
        <v>113.0180212389645</v>
      </c>
    </row>
    <row r="11" spans="1:7" ht="15.75">
      <c r="A11" s="5" t="s">
        <v>3</v>
      </c>
      <c r="B11" s="8" t="s">
        <v>10</v>
      </c>
      <c r="C11" s="11">
        <f>SUM(C12:C15)</f>
        <v>24044803.240000002</v>
      </c>
      <c r="D11" s="11">
        <f>SUM(D12:D15)</f>
        <v>18618126.099999998</v>
      </c>
      <c r="E11" s="17">
        <f>D11/C11*100</f>
        <v>77.43097713949102</v>
      </c>
      <c r="F11" s="11">
        <f>SUM(F12:F15)</f>
        <v>13664639.01</v>
      </c>
      <c r="G11" s="17">
        <f t="shared" si="1"/>
        <v>136.25040578367975</v>
      </c>
    </row>
    <row r="12" spans="1:7" ht="15.75">
      <c r="A12" s="3" t="s">
        <v>19</v>
      </c>
      <c r="B12" s="7" t="s">
        <v>18</v>
      </c>
      <c r="C12" s="24">
        <v>354879.73</v>
      </c>
      <c r="D12" s="24">
        <v>66515</v>
      </c>
      <c r="E12" s="18">
        <f t="shared" si="0"/>
        <v>18.7429696252305</v>
      </c>
      <c r="F12" s="31">
        <v>82875.16</v>
      </c>
      <c r="G12" s="20">
        <f t="shared" si="1"/>
        <v>80.25927189763495</v>
      </c>
    </row>
    <row r="13" spans="1:7" ht="15.75">
      <c r="A13" s="3" t="s">
        <v>0</v>
      </c>
      <c r="B13" s="7" t="s">
        <v>13</v>
      </c>
      <c r="C13" s="24">
        <v>6700000</v>
      </c>
      <c r="D13" s="24">
        <v>5250000</v>
      </c>
      <c r="E13" s="18">
        <f t="shared" si="0"/>
        <v>78.35820895522389</v>
      </c>
      <c r="F13" s="31">
        <v>7666217.05</v>
      </c>
      <c r="G13" s="20">
        <f t="shared" si="1"/>
        <v>68.48227705736561</v>
      </c>
    </row>
    <row r="14" spans="1:7" ht="15.75">
      <c r="A14" s="3" t="s">
        <v>47</v>
      </c>
      <c r="B14" s="7" t="s">
        <v>45</v>
      </c>
      <c r="C14" s="24">
        <v>15307536.51</v>
      </c>
      <c r="D14" s="24">
        <v>12084469.08</v>
      </c>
      <c r="E14" s="18">
        <f t="shared" si="0"/>
        <v>78.94457133651481</v>
      </c>
      <c r="F14" s="31">
        <v>4881471.37</v>
      </c>
      <c r="G14" s="20">
        <f t="shared" si="1"/>
        <v>247.55792186485772</v>
      </c>
    </row>
    <row r="15" spans="1:7" ht="15.75">
      <c r="A15" s="3" t="s">
        <v>20</v>
      </c>
      <c r="B15" s="7" t="s">
        <v>5</v>
      </c>
      <c r="C15" s="24">
        <v>1682387</v>
      </c>
      <c r="D15" s="24">
        <v>1217142.02</v>
      </c>
      <c r="E15" s="18">
        <f t="shared" si="0"/>
        <v>72.34613795755673</v>
      </c>
      <c r="F15" s="31">
        <v>1034075.43</v>
      </c>
      <c r="G15" s="20">
        <f t="shared" si="1"/>
        <v>117.70340776784533</v>
      </c>
    </row>
    <row r="16" spans="1:7" ht="15.75">
      <c r="A16" s="5" t="s">
        <v>7</v>
      </c>
      <c r="B16" s="8" t="s">
        <v>6</v>
      </c>
      <c r="C16" s="11">
        <f>SUM(C17:C19)</f>
        <v>7410623.37</v>
      </c>
      <c r="D16" s="11">
        <f>SUM(D17:D19)</f>
        <v>3580438.59</v>
      </c>
      <c r="E16" s="17">
        <f>D16/C16*100</f>
        <v>48.31494479255933</v>
      </c>
      <c r="F16" s="11">
        <f>SUM(F17:F19)</f>
        <v>5146249.649999999</v>
      </c>
      <c r="G16" s="17">
        <f t="shared" si="1"/>
        <v>69.57374463945798</v>
      </c>
    </row>
    <row r="17" spans="1:7" s="25" customFormat="1" ht="15.75">
      <c r="A17" s="3" t="s">
        <v>75</v>
      </c>
      <c r="B17" s="16" t="s">
        <v>76</v>
      </c>
      <c r="C17" s="24">
        <v>2299347</v>
      </c>
      <c r="D17" s="24">
        <v>2299347</v>
      </c>
      <c r="E17" s="28">
        <f t="shared" si="0"/>
        <v>100</v>
      </c>
      <c r="F17" s="10">
        <v>0</v>
      </c>
      <c r="G17" s="30" t="s">
        <v>68</v>
      </c>
    </row>
    <row r="18" spans="1:7" ht="15.75">
      <c r="A18" s="26" t="s">
        <v>57</v>
      </c>
      <c r="B18" s="27" t="s">
        <v>21</v>
      </c>
      <c r="C18" s="24">
        <v>5111276.37</v>
      </c>
      <c r="D18" s="24">
        <v>1281091.59</v>
      </c>
      <c r="E18" s="28">
        <f t="shared" si="0"/>
        <v>25.0640250548612</v>
      </c>
      <c r="F18" s="32">
        <v>5093363.85</v>
      </c>
      <c r="G18" s="30">
        <f t="shared" si="1"/>
        <v>25.15217109415814</v>
      </c>
    </row>
    <row r="19" spans="1:7" ht="15.75">
      <c r="A19" s="3" t="s">
        <v>71</v>
      </c>
      <c r="B19" s="16" t="s">
        <v>70</v>
      </c>
      <c r="C19" s="29">
        <v>0</v>
      </c>
      <c r="D19" s="29">
        <v>0</v>
      </c>
      <c r="E19" s="18" t="s">
        <v>68</v>
      </c>
      <c r="F19" s="31">
        <v>52885.8</v>
      </c>
      <c r="G19" s="20" t="s">
        <v>68</v>
      </c>
    </row>
    <row r="20" spans="1:7" ht="15.75">
      <c r="A20" s="5" t="s">
        <v>31</v>
      </c>
      <c r="B20" s="8" t="s">
        <v>56</v>
      </c>
      <c r="C20" s="11">
        <f>SUM(C21:C26)</f>
        <v>152336897.73999998</v>
      </c>
      <c r="D20" s="11">
        <f>SUM(D21:D26)</f>
        <v>105822835.86</v>
      </c>
      <c r="E20" s="17">
        <f>D20/C20*100</f>
        <v>69.46631934215468</v>
      </c>
      <c r="F20" s="11">
        <f>SUM(F21:F26)</f>
        <v>96434634.62</v>
      </c>
      <c r="G20" s="17">
        <f t="shared" si="1"/>
        <v>109.73530026529798</v>
      </c>
    </row>
    <row r="21" spans="1:7" ht="15.75">
      <c r="A21" s="3" t="s">
        <v>50</v>
      </c>
      <c r="B21" s="7" t="s">
        <v>37</v>
      </c>
      <c r="C21" s="24">
        <v>44850502.19</v>
      </c>
      <c r="D21" s="24">
        <v>31011838.29</v>
      </c>
      <c r="E21" s="18">
        <f t="shared" si="0"/>
        <v>69.14490758347516</v>
      </c>
      <c r="F21" s="31">
        <v>29598275.66</v>
      </c>
      <c r="G21" s="20">
        <f aca="true" t="shared" si="2" ref="G21:G26">D21/F21*100</f>
        <v>104.77582764022408</v>
      </c>
    </row>
    <row r="22" spans="1:7" ht="15.75">
      <c r="A22" s="3" t="s">
        <v>22</v>
      </c>
      <c r="B22" s="7" t="s">
        <v>16</v>
      </c>
      <c r="C22" s="24">
        <v>74154607.66</v>
      </c>
      <c r="D22" s="24">
        <v>50918186.1</v>
      </c>
      <c r="E22" s="18">
        <f t="shared" si="0"/>
        <v>68.6648985231783</v>
      </c>
      <c r="F22" s="31">
        <v>43505670.2</v>
      </c>
      <c r="G22" s="20">
        <f t="shared" si="2"/>
        <v>117.03804553733778</v>
      </c>
    </row>
    <row r="23" spans="1:7" ht="15.75">
      <c r="A23" s="3" t="s">
        <v>64</v>
      </c>
      <c r="B23" s="16" t="s">
        <v>65</v>
      </c>
      <c r="C23" s="24">
        <v>26107721.17</v>
      </c>
      <c r="D23" s="24">
        <v>18859107.14</v>
      </c>
      <c r="E23" s="18">
        <f t="shared" si="0"/>
        <v>72.23574595882663</v>
      </c>
      <c r="F23" s="31">
        <v>18629705.35</v>
      </c>
      <c r="G23" s="20">
        <f t="shared" si="2"/>
        <v>101.2313763727884</v>
      </c>
    </row>
    <row r="24" spans="1:7" ht="31.5">
      <c r="A24" s="3" t="s">
        <v>40</v>
      </c>
      <c r="B24" s="7" t="s">
        <v>12</v>
      </c>
      <c r="C24" s="24">
        <v>146859</v>
      </c>
      <c r="D24" s="24">
        <v>48661</v>
      </c>
      <c r="E24" s="18">
        <f t="shared" si="0"/>
        <v>33.134503162897744</v>
      </c>
      <c r="F24" s="31">
        <v>34291.22</v>
      </c>
      <c r="G24" s="20">
        <f t="shared" si="2"/>
        <v>141.90512906802383</v>
      </c>
    </row>
    <row r="25" spans="1:7" ht="15.75">
      <c r="A25" s="3" t="s">
        <v>30</v>
      </c>
      <c r="B25" s="7" t="s">
        <v>26</v>
      </c>
      <c r="C25" s="24">
        <v>936279.72</v>
      </c>
      <c r="D25" s="24">
        <v>827518.09</v>
      </c>
      <c r="E25" s="18">
        <f t="shared" si="0"/>
        <v>88.38363923977761</v>
      </c>
      <c r="F25" s="31">
        <v>486782</v>
      </c>
      <c r="G25" s="20">
        <f t="shared" si="2"/>
        <v>169.99767657801644</v>
      </c>
    </row>
    <row r="26" spans="1:7" ht="15.75">
      <c r="A26" s="3" t="s">
        <v>54</v>
      </c>
      <c r="B26" s="7" t="s">
        <v>39</v>
      </c>
      <c r="C26" s="24">
        <v>6140928</v>
      </c>
      <c r="D26" s="24">
        <v>4157525.24</v>
      </c>
      <c r="E26" s="18">
        <f t="shared" si="0"/>
        <v>67.7019049889528</v>
      </c>
      <c r="F26" s="31">
        <v>4179910.19</v>
      </c>
      <c r="G26" s="20">
        <f t="shared" si="2"/>
        <v>99.46446337403245</v>
      </c>
    </row>
    <row r="27" spans="1:7" ht="15.75">
      <c r="A27" s="5" t="s">
        <v>9</v>
      </c>
      <c r="B27" s="8" t="s">
        <v>53</v>
      </c>
      <c r="C27" s="11">
        <f>C28</f>
        <v>42421606.25</v>
      </c>
      <c r="D27" s="11">
        <f>D28</f>
        <v>32599116.92</v>
      </c>
      <c r="E27" s="17">
        <f>D27/C27*100</f>
        <v>76.84555065615885</v>
      </c>
      <c r="F27" s="11">
        <f>F28</f>
        <v>25420005.14</v>
      </c>
      <c r="G27" s="17">
        <f aca="true" t="shared" si="3" ref="G27:G38">D27/F27*100</f>
        <v>128.24197611472238</v>
      </c>
    </row>
    <row r="28" spans="1:7" ht="15.75">
      <c r="A28" s="3" t="s">
        <v>24</v>
      </c>
      <c r="B28" s="7" t="s">
        <v>34</v>
      </c>
      <c r="C28" s="24">
        <v>42421606.25</v>
      </c>
      <c r="D28" s="24">
        <v>32599116.92</v>
      </c>
      <c r="E28" s="18">
        <f t="shared" si="0"/>
        <v>76.84555065615885</v>
      </c>
      <c r="F28" s="31">
        <v>25420005.14</v>
      </c>
      <c r="G28" s="20">
        <f t="shared" si="3"/>
        <v>128.24197611472238</v>
      </c>
    </row>
    <row r="29" spans="1:7" ht="15.75">
      <c r="A29" s="5" t="s">
        <v>2</v>
      </c>
      <c r="B29" s="8" t="s">
        <v>52</v>
      </c>
      <c r="C29" s="11">
        <f>SUM(C30:C33)</f>
        <v>5994605.21</v>
      </c>
      <c r="D29" s="11">
        <f>SUM(D30:D33)</f>
        <v>3874798.7</v>
      </c>
      <c r="E29" s="17">
        <f>D29/C29*100</f>
        <v>64.63809649276303</v>
      </c>
      <c r="F29" s="11">
        <f>SUM(F30:F33)</f>
        <v>8726773.77</v>
      </c>
      <c r="G29" s="17">
        <f t="shared" si="3"/>
        <v>44.40127362210743</v>
      </c>
    </row>
    <row r="30" spans="1:7" ht="15.75">
      <c r="A30" s="3" t="s">
        <v>23</v>
      </c>
      <c r="B30" s="7" t="s">
        <v>33</v>
      </c>
      <c r="C30" s="24">
        <v>1589991</v>
      </c>
      <c r="D30" s="24">
        <v>1104648.48</v>
      </c>
      <c r="E30" s="18">
        <f t="shared" si="0"/>
        <v>69.47514042532316</v>
      </c>
      <c r="F30" s="31">
        <v>1096272.49</v>
      </c>
      <c r="G30" s="20">
        <f t="shared" si="3"/>
        <v>100.7640427062071</v>
      </c>
    </row>
    <row r="31" spans="1:7" ht="15.75">
      <c r="A31" s="3" t="s">
        <v>61</v>
      </c>
      <c r="B31" s="7">
        <v>1003</v>
      </c>
      <c r="C31" s="24">
        <v>2158737.5</v>
      </c>
      <c r="D31" s="24">
        <v>1529199</v>
      </c>
      <c r="E31" s="18">
        <f t="shared" si="0"/>
        <v>70.83765395283123</v>
      </c>
      <c r="F31" s="31">
        <v>6038414.44</v>
      </c>
      <c r="G31" s="20">
        <f t="shared" si="3"/>
        <v>25.324512174424385</v>
      </c>
    </row>
    <row r="32" spans="1:7" ht="15.75">
      <c r="A32" s="3" t="s">
        <v>38</v>
      </c>
      <c r="B32" s="7" t="s">
        <v>28</v>
      </c>
      <c r="C32" s="24">
        <v>1945876.71</v>
      </c>
      <c r="D32" s="24">
        <v>1002051.22</v>
      </c>
      <c r="E32" s="18">
        <f t="shared" si="0"/>
        <v>51.496131016440394</v>
      </c>
      <c r="F32" s="31">
        <v>1096519.84</v>
      </c>
      <c r="G32" s="20">
        <f t="shared" si="3"/>
        <v>91.38468666467539</v>
      </c>
    </row>
    <row r="33" spans="1:7" ht="15.75">
      <c r="A33" s="3" t="s">
        <v>46</v>
      </c>
      <c r="B33" s="7" t="s">
        <v>41</v>
      </c>
      <c r="C33" s="24">
        <v>300000</v>
      </c>
      <c r="D33" s="24">
        <v>238900</v>
      </c>
      <c r="E33" s="18">
        <f t="shared" si="0"/>
        <v>79.63333333333334</v>
      </c>
      <c r="F33" s="31">
        <v>495567</v>
      </c>
      <c r="G33" s="20">
        <f t="shared" si="3"/>
        <v>48.20740686930324</v>
      </c>
    </row>
    <row r="34" spans="1:7" ht="15.75">
      <c r="A34" s="5" t="s">
        <v>17</v>
      </c>
      <c r="B34" s="8" t="s">
        <v>49</v>
      </c>
      <c r="C34" s="11">
        <f>C35</f>
        <v>663700</v>
      </c>
      <c r="D34" s="11">
        <f>D35</f>
        <v>462947.46</v>
      </c>
      <c r="E34" s="17">
        <f>D34/C34*100</f>
        <v>69.75251770378183</v>
      </c>
      <c r="F34" s="11">
        <f>F35</f>
        <v>420097.5</v>
      </c>
      <c r="G34" s="17">
        <f t="shared" si="3"/>
        <v>110.20000357059969</v>
      </c>
    </row>
    <row r="35" spans="1:7" ht="15.75">
      <c r="A35" s="3" t="s">
        <v>14</v>
      </c>
      <c r="B35" s="7" t="s">
        <v>32</v>
      </c>
      <c r="C35" s="24">
        <v>663700</v>
      </c>
      <c r="D35" s="24">
        <v>462947.46</v>
      </c>
      <c r="E35" s="18">
        <f t="shared" si="0"/>
        <v>69.75251770378183</v>
      </c>
      <c r="F35" s="31">
        <v>420097.5</v>
      </c>
      <c r="G35" s="20">
        <f t="shared" si="3"/>
        <v>110.20000357059969</v>
      </c>
    </row>
    <row r="36" spans="1:7" ht="31.5">
      <c r="A36" s="5" t="s">
        <v>36</v>
      </c>
      <c r="B36" s="8" t="s">
        <v>43</v>
      </c>
      <c r="C36" s="11">
        <f>C37</f>
        <v>4590.23</v>
      </c>
      <c r="D36" s="11">
        <f>D37</f>
        <v>3507.72</v>
      </c>
      <c r="E36" s="17">
        <f>D36/C36*100</f>
        <v>76.41708585408574</v>
      </c>
      <c r="F36" s="11">
        <f>F37</f>
        <v>3949.82</v>
      </c>
      <c r="G36" s="17">
        <f t="shared" si="3"/>
        <v>88.8070848798173</v>
      </c>
    </row>
    <row r="37" spans="1:7" ht="31.5">
      <c r="A37" s="3" t="s">
        <v>48</v>
      </c>
      <c r="B37" s="7" t="s">
        <v>27</v>
      </c>
      <c r="C37" s="24">
        <v>4590.23</v>
      </c>
      <c r="D37" s="24">
        <v>3507.72</v>
      </c>
      <c r="E37" s="18">
        <f t="shared" si="0"/>
        <v>76.41708585408574</v>
      </c>
      <c r="F37" s="31">
        <v>3949.82</v>
      </c>
      <c r="G37" s="20">
        <f t="shared" si="3"/>
        <v>88.8070848798173</v>
      </c>
    </row>
    <row r="38" spans="1:7" s="15" customFormat="1" ht="15.75">
      <c r="A38" s="12" t="s">
        <v>60</v>
      </c>
      <c r="B38" s="13"/>
      <c r="C38" s="14">
        <f>C36+C34+C29+C27+C20+C16+C11+C3</f>
        <v>278866015.69</v>
      </c>
      <c r="D38" s="14">
        <f>D36+D34+D29+D27+D20+D16+D11+D3</f>
        <v>196105907.82999998</v>
      </c>
      <c r="E38" s="19">
        <f>D38/C38*100</f>
        <v>70.32262692346139</v>
      </c>
      <c r="F38" s="14">
        <f>F36+F34+F29+F27+F20+F16+F11+F3</f>
        <v>178529073.34</v>
      </c>
      <c r="G38" s="19">
        <f t="shared" si="3"/>
        <v>109.84536252900712</v>
      </c>
    </row>
  </sheetData>
  <sheetProtection/>
  <autoFilter ref="A2:D37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2021-10-04T07:52:34Z</cp:lastPrinted>
  <dcterms:created xsi:type="dcterms:W3CDTF">2017-04-18T09:53:03Z</dcterms:created>
  <dcterms:modified xsi:type="dcterms:W3CDTF">2021-10-18T06:04:05Z</dcterms:modified>
  <cp:category/>
  <cp:version/>
  <cp:contentType/>
  <cp:contentStatus/>
</cp:coreProperties>
</file>